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nn\06_阿南庁舎\共有\04_水利班\21_農業水利施設保全対策事業（長寿命化）那賀川南岸地区\R5年度\03_工事\04_R5阿耕　長寿命化　那賀川南岸　宝田用水1工事(担い手確保型)(着手日指定型)\00_当初\PPI\"/>
    </mc:Choice>
  </mc:AlternateContent>
  <bookViews>
    <workbookView xWindow="0" yWindow="0" windowWidth="23055" windowHeight="9465"/>
  </bookViews>
  <sheets>
    <sheet name="工事費内訳書" sheetId="2" r:id="rId1"/>
  </sheets>
  <definedNames>
    <definedName name="_xlnm.Print_Area" localSheetId="0">工事費内訳書!$A$1:$G$101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工事費内訳書!$G$101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工事費内訳書!$I$101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2" l="1"/>
  <c r="G96" i="2"/>
  <c r="G95" i="2" s="1"/>
  <c r="G94" i="2" s="1"/>
  <c r="G91" i="2"/>
  <c r="G89" i="2"/>
  <c r="G88" i="2" s="1"/>
  <c r="G87" i="2" s="1"/>
  <c r="G85" i="2" s="1"/>
  <c r="G84" i="2" s="1"/>
  <c r="G82" i="2"/>
  <c r="G78" i="2"/>
  <c r="G77" i="2" s="1"/>
  <c r="G76" i="2" s="1"/>
  <c r="G74" i="2"/>
  <c r="G71" i="2"/>
  <c r="G61" i="2"/>
  <c r="G52" i="2"/>
  <c r="G43" i="2"/>
  <c r="G38" i="2"/>
  <c r="G37" i="2" s="1"/>
  <c r="G34" i="2"/>
  <c r="G30" i="2"/>
  <c r="G29" i="2" s="1"/>
  <c r="G26" i="2"/>
  <c r="G25" i="2"/>
  <c r="G22" i="2"/>
  <c r="G19" i="2"/>
  <c r="G16" i="2"/>
  <c r="G14" i="2"/>
  <c r="G13" i="2" s="1"/>
  <c r="G12" i="2" s="1"/>
  <c r="G11" i="2" s="1"/>
  <c r="G10" i="2" s="1"/>
  <c r="G100" i="2" s="1"/>
  <c r="G101" i="2" s="1"/>
</calcChain>
</file>

<file path=xl/sharedStrings.xml><?xml version="1.0" encoding="utf-8"?>
<sst xmlns="http://schemas.openxmlformats.org/spreadsheetml/2006/main" count="197" uniqueCount="90">
  <si>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</si>
  <si>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</si>
  <si>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</si>
  <si>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</si>
  <si>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</si>
  <si>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</si>
  <si>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</si>
  <si>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</si>
  <si>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</si>
  <si>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</si>
  <si>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</si>
  <si>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</si>
  <si>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</si>
  <si>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工事原価
_x000D_</t>
  </si>
  <si>
    <t>式</t>
  </si>
  <si>
    <t>直接工事費
_x000D_</t>
  </si>
  <si>
    <t>直接工事費（仮設工を除く）
_x000D_</t>
  </si>
  <si>
    <t>土工
_x000D_</t>
  </si>
  <si>
    <t>床掘
_x000D_</t>
  </si>
  <si>
    <t>m3</t>
  </si>
  <si>
    <t>盛土
_x000D_</t>
  </si>
  <si>
    <t>盛土
_x000D_構造物周辺　流用土</t>
  </si>
  <si>
    <t>盛土
_x000D_B＜1.0m　流用土</t>
  </si>
  <si>
    <t>埋戻
_x000D_</t>
  </si>
  <si>
    <t>埋戻し
_x000D_構造物周辺　流用土</t>
  </si>
  <si>
    <t>埋戻し
_x000D_B＜1.0m　流用土</t>
  </si>
  <si>
    <t>残土処理
_x000D_</t>
  </si>
  <si>
    <t>残土処理工
_x000D_積込・運搬</t>
  </si>
  <si>
    <t>残土処理工
_x000D_処分費</t>
  </si>
  <si>
    <t>堆積土砂撤去工
_x000D_</t>
  </si>
  <si>
    <t>産業廃棄物処理工
_x000D_</t>
  </si>
  <si>
    <t>産業廃棄物処理工
_x000D_コンクリート殻　無筋</t>
  </si>
  <si>
    <t>コンクリート殻積込
_x000D_</t>
  </si>
  <si>
    <t>コンクリート殻運搬
_x000D_</t>
  </si>
  <si>
    <t>産業廃棄物処理費
_x000D_コンクリート殻処分費</t>
  </si>
  <si>
    <t>ton</t>
  </si>
  <si>
    <t>産業廃棄物処理工
_x000D_廃プラスチィック類</t>
  </si>
  <si>
    <t>産業廃棄物処理工
_x000D_廃プラスチック類</t>
  </si>
  <si>
    <t>産業廃棄物処理工
_x000D_廃プラスチック類　処分費</t>
  </si>
  <si>
    <t>水路補強工
_x000D_</t>
  </si>
  <si>
    <t>増厚コンクリート工
_x000D_</t>
  </si>
  <si>
    <t>コンクリート工
_x000D_</t>
  </si>
  <si>
    <t>鉄筋工
_x000D_</t>
  </si>
  <si>
    <t>㎡</t>
  </si>
  <si>
    <t>目地板設置工
_x000D_</t>
  </si>
  <si>
    <t>止水版設置工
_x000D_</t>
  </si>
  <si>
    <t>ｍ</t>
  </si>
  <si>
    <t>１号嵩上コンクリート工
_x000D_</t>
  </si>
  <si>
    <t>型枠工
_x000D_</t>
  </si>
  <si>
    <t>差筋工
_x000D_</t>
  </si>
  <si>
    <t>削孔
_x000D_φ16　L=0.10ｍ</t>
  </si>
  <si>
    <t>孔</t>
  </si>
  <si>
    <t>接着剤
_x000D_樹脂アンカ-</t>
  </si>
  <si>
    <t>本</t>
  </si>
  <si>
    <t>チッピング工
_x000D_</t>
  </si>
  <si>
    <t>２号嵩上コンクリート工
_x000D_</t>
  </si>
  <si>
    <t>３号嵩上コンクリート工
_x000D_</t>
  </si>
  <si>
    <t>基礎砕石
_x000D_RC-40　t=200㎜</t>
  </si>
  <si>
    <t>擁壁工
_x000D_</t>
  </si>
  <si>
    <t>石積（練石）
_x000D_</t>
  </si>
  <si>
    <t>胴込、間詰コンクリート
_x000D_</t>
  </si>
  <si>
    <t>雑工
_x000D_</t>
  </si>
  <si>
    <t>タラップ工
_x000D_</t>
  </si>
  <si>
    <t>箇所</t>
  </si>
  <si>
    <t>直接工事費（仮設工）
_x000D_</t>
  </si>
  <si>
    <t>仮設工
_x000D_</t>
  </si>
  <si>
    <t>仮設道路工
_x000D_</t>
  </si>
  <si>
    <t>安定シート
_x000D_田面保護　厚さ1.0～1.1㎜</t>
  </si>
  <si>
    <t>敷鉄板
_x000D_設置～賃料～撤去</t>
  </si>
  <si>
    <t>耕地復旧
_x000D_</t>
  </si>
  <si>
    <t>安全費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</si>
  <si>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</si>
  <si>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</si>
  <si>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</si>
  <si>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</si>
  <si>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</si>
  <si>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運搬費
_x000D_</t>
  </si>
  <si>
    <t>仮設材運搬費
_x000D_</t>
  </si>
  <si>
    <t>敷鉄板
_x000D_</t>
  </si>
  <si>
    <t>現場管理費
_x000D_</t>
  </si>
  <si>
    <t>現場管理費（率計上）
_x000D_</t>
  </si>
  <si>
    <t>一般管理費等
_x000D_</t>
  </si>
  <si>
    <t>一括計上価格
_x000D_</t>
  </si>
  <si>
    <t>試験費
_x000D_</t>
  </si>
  <si>
    <t>土壌分析試験費
_x000D_</t>
  </si>
  <si>
    <t>引抜試験
_x000D_</t>
  </si>
  <si>
    <t>引抜試験（差筋）
_x000D_</t>
  </si>
  <si>
    <t>回</t>
  </si>
  <si>
    <t>工事価格
_x000D_</t>
  </si>
  <si>
    <t>Ｒ５阿耕　長寿命化　那賀川南岸　宝田用水１工事（担い手確保型）（着手日指定型）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</si>
</sst>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03"/>
  <sheetViews>
    <sheetView showGridLines="0" tabSelected="1" zoomScaleNormal="100" zoomScaleSheetLayoutView="100" workbookViewId="0">
      <selection activeCell="B8" sqref="B8:G8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89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1" t="s">
        <v>13</v>
      </c>
      <c r="B10" s="32"/>
      <c r="C10" s="32"/>
      <c r="D10" s="27"/>
      <c r="E10" s="12" t="s">
        <v>14</v>
      </c>
      <c r="F10" s="13">
        <v>1</v>
      </c>
      <c r="G10" s="14">
        <f>+G11+G84</f>
        <v>0</v>
      </c>
      <c r="H10" s="2"/>
      <c r="I10" s="15">
        <v>1</v>
      </c>
      <c r="J10" s="15"/>
    </row>
    <row r="11" spans="1:10" ht="42" customHeight="1">
      <c r="A11" s="31" t="s">
        <v>15</v>
      </c>
      <c r="B11" s="32"/>
      <c r="C11" s="32"/>
      <c r="D11" s="27"/>
      <c r="E11" s="12" t="s">
        <v>14</v>
      </c>
      <c r="F11" s="13">
        <v>1</v>
      </c>
      <c r="G11" s="14">
        <f>+G12+G76</f>
        <v>0</v>
      </c>
      <c r="H11" s="2"/>
      <c r="I11" s="15">
        <v>2</v>
      </c>
      <c r="J11" s="15">
        <v>20</v>
      </c>
    </row>
    <row r="12" spans="1:10" ht="42" customHeight="1">
      <c r="A12" s="31" t="s">
        <v>16</v>
      </c>
      <c r="B12" s="32"/>
      <c r="C12" s="32"/>
      <c r="D12" s="27"/>
      <c r="E12" s="12" t="s">
        <v>14</v>
      </c>
      <c r="F12" s="13">
        <v>1</v>
      </c>
      <c r="G12" s="14">
        <f>+G13+G25+G29+G37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17</v>
      </c>
      <c r="C13" s="32"/>
      <c r="D13" s="27"/>
      <c r="E13" s="12" t="s">
        <v>14</v>
      </c>
      <c r="F13" s="13">
        <v>1</v>
      </c>
      <c r="G13" s="14">
        <f>+G14+G16+G19+G22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18</v>
      </c>
      <c r="D14" s="27"/>
      <c r="E14" s="12" t="s">
        <v>14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19</v>
      </c>
      <c r="F15" s="13">
        <v>295</v>
      </c>
      <c r="G15" s="20"/>
      <c r="H15" s="2"/>
      <c r="I15" s="15">
        <v>6</v>
      </c>
      <c r="J15" s="15">
        <v>4</v>
      </c>
    </row>
    <row r="16" spans="1:10" ht="42" customHeight="1">
      <c r="A16" s="10"/>
      <c r="B16" s="11"/>
      <c r="C16" s="26" t="s">
        <v>20</v>
      </c>
      <c r="D16" s="27"/>
      <c r="E16" s="12" t="s">
        <v>14</v>
      </c>
      <c r="F16" s="13">
        <v>1</v>
      </c>
      <c r="G16" s="14">
        <f>+G17+G18</f>
        <v>0</v>
      </c>
      <c r="H16" s="2"/>
      <c r="I16" s="15">
        <v>7</v>
      </c>
      <c r="J16" s="15">
        <v>3</v>
      </c>
    </row>
    <row r="17" spans="1:10" ht="42" customHeight="1">
      <c r="A17" s="10"/>
      <c r="B17" s="11"/>
      <c r="C17" s="11"/>
      <c r="D17" s="19" t="s">
        <v>21</v>
      </c>
      <c r="E17" s="12" t="s">
        <v>19</v>
      </c>
      <c r="F17" s="13">
        <v>28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22</v>
      </c>
      <c r="E18" s="12" t="s">
        <v>19</v>
      </c>
      <c r="F18" s="13">
        <v>29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26" t="s">
        <v>23</v>
      </c>
      <c r="D19" s="27"/>
      <c r="E19" s="12" t="s">
        <v>14</v>
      </c>
      <c r="F19" s="13">
        <v>1</v>
      </c>
      <c r="G19" s="14">
        <f>+G20+G21</f>
        <v>0</v>
      </c>
      <c r="H19" s="2"/>
      <c r="I19" s="15">
        <v>10</v>
      </c>
      <c r="J19" s="15">
        <v>3</v>
      </c>
    </row>
    <row r="20" spans="1:10" ht="42" customHeight="1">
      <c r="A20" s="10"/>
      <c r="B20" s="11"/>
      <c r="C20" s="11"/>
      <c r="D20" s="19" t="s">
        <v>24</v>
      </c>
      <c r="E20" s="12" t="s">
        <v>19</v>
      </c>
      <c r="F20" s="13">
        <v>128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25</v>
      </c>
      <c r="E21" s="12" t="s">
        <v>19</v>
      </c>
      <c r="F21" s="13">
        <v>50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26" t="s">
        <v>26</v>
      </c>
      <c r="D22" s="27"/>
      <c r="E22" s="12" t="s">
        <v>14</v>
      </c>
      <c r="F22" s="13">
        <v>1</v>
      </c>
      <c r="G22" s="14">
        <f>+G23+G24</f>
        <v>0</v>
      </c>
      <c r="H22" s="2"/>
      <c r="I22" s="15">
        <v>13</v>
      </c>
      <c r="J22" s="15">
        <v>3</v>
      </c>
    </row>
    <row r="23" spans="1:10" ht="42" customHeight="1">
      <c r="A23" s="10"/>
      <c r="B23" s="11"/>
      <c r="C23" s="11"/>
      <c r="D23" s="19" t="s">
        <v>27</v>
      </c>
      <c r="E23" s="12" t="s">
        <v>19</v>
      </c>
      <c r="F23" s="13">
        <v>35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28</v>
      </c>
      <c r="E24" s="12" t="s">
        <v>19</v>
      </c>
      <c r="F24" s="13">
        <v>35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26" t="s">
        <v>29</v>
      </c>
      <c r="C25" s="32"/>
      <c r="D25" s="27"/>
      <c r="E25" s="12" t="s">
        <v>14</v>
      </c>
      <c r="F25" s="13">
        <v>1</v>
      </c>
      <c r="G25" s="14">
        <f>+G26</f>
        <v>0</v>
      </c>
      <c r="H25" s="2"/>
      <c r="I25" s="15">
        <v>16</v>
      </c>
      <c r="J25" s="15">
        <v>2</v>
      </c>
    </row>
    <row r="26" spans="1:10" ht="42" customHeight="1">
      <c r="A26" s="10"/>
      <c r="B26" s="11"/>
      <c r="C26" s="26" t="s">
        <v>29</v>
      </c>
      <c r="D26" s="27"/>
      <c r="E26" s="12" t="s">
        <v>14</v>
      </c>
      <c r="F26" s="13">
        <v>1</v>
      </c>
      <c r="G26" s="14">
        <f>+G27+G28</f>
        <v>0</v>
      </c>
      <c r="H26" s="2"/>
      <c r="I26" s="15">
        <v>17</v>
      </c>
      <c r="J26" s="15">
        <v>3</v>
      </c>
    </row>
    <row r="27" spans="1:10" ht="42" customHeight="1">
      <c r="A27" s="10"/>
      <c r="B27" s="11"/>
      <c r="C27" s="11"/>
      <c r="D27" s="19" t="s">
        <v>29</v>
      </c>
      <c r="E27" s="12" t="s">
        <v>19</v>
      </c>
      <c r="F27" s="13">
        <v>4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28</v>
      </c>
      <c r="E28" s="12" t="s">
        <v>19</v>
      </c>
      <c r="F28" s="13">
        <v>4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26" t="s">
        <v>30</v>
      </c>
      <c r="C29" s="32"/>
      <c r="D29" s="27"/>
      <c r="E29" s="12" t="s">
        <v>14</v>
      </c>
      <c r="F29" s="13">
        <v>1</v>
      </c>
      <c r="G29" s="14">
        <f>+G30+G34</f>
        <v>0</v>
      </c>
      <c r="H29" s="2"/>
      <c r="I29" s="15">
        <v>20</v>
      </c>
      <c r="J29" s="15">
        <v>2</v>
      </c>
    </row>
    <row r="30" spans="1:10" ht="42" customHeight="1">
      <c r="A30" s="10"/>
      <c r="B30" s="11"/>
      <c r="C30" s="26" t="s">
        <v>31</v>
      </c>
      <c r="D30" s="27"/>
      <c r="E30" s="12" t="s">
        <v>14</v>
      </c>
      <c r="F30" s="13">
        <v>1</v>
      </c>
      <c r="G30" s="14">
        <f>+G31+G32+G33</f>
        <v>0</v>
      </c>
      <c r="H30" s="2"/>
      <c r="I30" s="15">
        <v>21</v>
      </c>
      <c r="J30" s="15">
        <v>3</v>
      </c>
    </row>
    <row r="31" spans="1:10" ht="42" customHeight="1">
      <c r="A31" s="10"/>
      <c r="B31" s="11"/>
      <c r="C31" s="11"/>
      <c r="D31" s="19" t="s">
        <v>32</v>
      </c>
      <c r="E31" s="12" t="s">
        <v>19</v>
      </c>
      <c r="F31" s="13">
        <v>3.9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33</v>
      </c>
      <c r="E32" s="12" t="s">
        <v>19</v>
      </c>
      <c r="F32" s="13">
        <v>3.9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34</v>
      </c>
      <c r="E33" s="12" t="s">
        <v>35</v>
      </c>
      <c r="F33" s="13">
        <v>9.1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26" t="s">
        <v>36</v>
      </c>
      <c r="D34" s="27"/>
      <c r="E34" s="12" t="s">
        <v>14</v>
      </c>
      <c r="F34" s="13">
        <v>1</v>
      </c>
      <c r="G34" s="14">
        <f>+G35+G36</f>
        <v>0</v>
      </c>
      <c r="H34" s="2"/>
      <c r="I34" s="15">
        <v>25</v>
      </c>
      <c r="J34" s="15">
        <v>3</v>
      </c>
    </row>
    <row r="35" spans="1:10" ht="42" customHeight="1">
      <c r="A35" s="10"/>
      <c r="B35" s="11"/>
      <c r="C35" s="11"/>
      <c r="D35" s="19" t="s">
        <v>37</v>
      </c>
      <c r="E35" s="12" t="s">
        <v>19</v>
      </c>
      <c r="F35" s="13">
        <v>0.2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38</v>
      </c>
      <c r="E36" s="12" t="s">
        <v>19</v>
      </c>
      <c r="F36" s="13">
        <v>0.2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26" t="s">
        <v>39</v>
      </c>
      <c r="C37" s="32"/>
      <c r="D37" s="27"/>
      <c r="E37" s="12" t="s">
        <v>14</v>
      </c>
      <c r="F37" s="13">
        <v>1</v>
      </c>
      <c r="G37" s="14">
        <f>+G38+G43+G52+G61+G71+G74</f>
        <v>0</v>
      </c>
      <c r="H37" s="2"/>
      <c r="I37" s="15">
        <v>28</v>
      </c>
      <c r="J37" s="15">
        <v>2</v>
      </c>
    </row>
    <row r="38" spans="1:10" ht="42" customHeight="1">
      <c r="A38" s="10"/>
      <c r="B38" s="11"/>
      <c r="C38" s="26" t="s">
        <v>40</v>
      </c>
      <c r="D38" s="27"/>
      <c r="E38" s="12" t="s">
        <v>14</v>
      </c>
      <c r="F38" s="13">
        <v>1</v>
      </c>
      <c r="G38" s="14">
        <f>+G39+G40+G41+G42</f>
        <v>0</v>
      </c>
      <c r="H38" s="2"/>
      <c r="I38" s="15">
        <v>29</v>
      </c>
      <c r="J38" s="15">
        <v>3</v>
      </c>
    </row>
    <row r="39" spans="1:10" ht="42" customHeight="1">
      <c r="A39" s="10"/>
      <c r="B39" s="11"/>
      <c r="C39" s="11"/>
      <c r="D39" s="19" t="s">
        <v>41</v>
      </c>
      <c r="E39" s="12" t="s">
        <v>19</v>
      </c>
      <c r="F39" s="13">
        <v>74.3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42</v>
      </c>
      <c r="E40" s="12" t="s">
        <v>43</v>
      </c>
      <c r="F40" s="13">
        <v>588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44</v>
      </c>
      <c r="E41" s="12" t="s">
        <v>43</v>
      </c>
      <c r="F41" s="13">
        <v>8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45</v>
      </c>
      <c r="E42" s="12" t="s">
        <v>46</v>
      </c>
      <c r="F42" s="13">
        <v>69.7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26" t="s">
        <v>47</v>
      </c>
      <c r="D43" s="27"/>
      <c r="E43" s="12" t="s">
        <v>14</v>
      </c>
      <c r="F43" s="13">
        <v>1</v>
      </c>
      <c r="G43" s="14">
        <f>+G44+G45+G46+G47+G48+G49+G50+G51</f>
        <v>0</v>
      </c>
      <c r="H43" s="2"/>
      <c r="I43" s="15">
        <v>34</v>
      </c>
      <c r="J43" s="15">
        <v>3</v>
      </c>
    </row>
    <row r="44" spans="1:10" ht="42" customHeight="1">
      <c r="A44" s="10"/>
      <c r="B44" s="11"/>
      <c r="C44" s="11"/>
      <c r="D44" s="19" t="s">
        <v>41</v>
      </c>
      <c r="E44" s="12" t="s">
        <v>19</v>
      </c>
      <c r="F44" s="13">
        <v>1.2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48</v>
      </c>
      <c r="E45" s="12" t="s">
        <v>43</v>
      </c>
      <c r="F45" s="13">
        <v>5.8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44</v>
      </c>
      <c r="E46" s="12" t="s">
        <v>43</v>
      </c>
      <c r="F46" s="13">
        <v>1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45</v>
      </c>
      <c r="E47" s="12" t="s">
        <v>46</v>
      </c>
      <c r="F47" s="13">
        <v>0.5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49</v>
      </c>
      <c r="E48" s="12" t="s">
        <v>35</v>
      </c>
      <c r="F48" s="13">
        <v>8.9999999999999993E-3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50</v>
      </c>
      <c r="E49" s="12" t="s">
        <v>51</v>
      </c>
      <c r="F49" s="13">
        <v>45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52</v>
      </c>
      <c r="E50" s="12" t="s">
        <v>53</v>
      </c>
      <c r="F50" s="13">
        <v>45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54</v>
      </c>
      <c r="E51" s="12" t="s">
        <v>43</v>
      </c>
      <c r="F51" s="13">
        <v>3.4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26" t="s">
        <v>55</v>
      </c>
      <c r="D52" s="27"/>
      <c r="E52" s="12" t="s">
        <v>14</v>
      </c>
      <c r="F52" s="13">
        <v>1</v>
      </c>
      <c r="G52" s="14">
        <f>+G53+G54+G55+G56+G57+G58+G59+G60</f>
        <v>0</v>
      </c>
      <c r="H52" s="2"/>
      <c r="I52" s="15">
        <v>43</v>
      </c>
      <c r="J52" s="15">
        <v>3</v>
      </c>
    </row>
    <row r="53" spans="1:10" ht="42" customHeight="1">
      <c r="A53" s="10"/>
      <c r="B53" s="11"/>
      <c r="C53" s="11"/>
      <c r="D53" s="19" t="s">
        <v>41</v>
      </c>
      <c r="E53" s="12" t="s">
        <v>19</v>
      </c>
      <c r="F53" s="13">
        <v>9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48</v>
      </c>
      <c r="E54" s="12" t="s">
        <v>43</v>
      </c>
      <c r="F54" s="13">
        <v>120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44</v>
      </c>
      <c r="E55" s="12" t="s">
        <v>43</v>
      </c>
      <c r="F55" s="13">
        <v>1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45</v>
      </c>
      <c r="E56" s="12" t="s">
        <v>46</v>
      </c>
      <c r="F56" s="13">
        <v>6.6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49</v>
      </c>
      <c r="E57" s="12" t="s">
        <v>35</v>
      </c>
      <c r="F57" s="13">
        <v>8.6999999999999994E-2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50</v>
      </c>
      <c r="E58" s="12" t="s">
        <v>51</v>
      </c>
      <c r="F58" s="13">
        <v>437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52</v>
      </c>
      <c r="E59" s="12" t="s">
        <v>53</v>
      </c>
      <c r="F59" s="13">
        <v>437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54</v>
      </c>
      <c r="E60" s="12" t="s">
        <v>43</v>
      </c>
      <c r="F60" s="13">
        <v>32.700000000000003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26" t="s">
        <v>56</v>
      </c>
      <c r="D61" s="27"/>
      <c r="E61" s="12" t="s">
        <v>14</v>
      </c>
      <c r="F61" s="13">
        <v>1</v>
      </c>
      <c r="G61" s="14">
        <f>+G62+G63+G64+G65+G66+G67+G68+G69+G70</f>
        <v>0</v>
      </c>
      <c r="H61" s="2"/>
      <c r="I61" s="15">
        <v>52</v>
      </c>
      <c r="J61" s="15">
        <v>3</v>
      </c>
    </row>
    <row r="62" spans="1:10" ht="42" customHeight="1">
      <c r="A62" s="10"/>
      <c r="B62" s="11"/>
      <c r="C62" s="11"/>
      <c r="D62" s="19" t="s">
        <v>41</v>
      </c>
      <c r="E62" s="12" t="s">
        <v>19</v>
      </c>
      <c r="F62" s="13">
        <v>75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48</v>
      </c>
      <c r="E63" s="12" t="s">
        <v>43</v>
      </c>
      <c r="F63" s="13">
        <v>264</v>
      </c>
      <c r="G63" s="20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57</v>
      </c>
      <c r="E64" s="12" t="s">
        <v>43</v>
      </c>
      <c r="F64" s="13">
        <v>159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44</v>
      </c>
      <c r="E65" s="12" t="s">
        <v>43</v>
      </c>
      <c r="F65" s="13">
        <v>9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45</v>
      </c>
      <c r="E66" s="12" t="s">
        <v>46</v>
      </c>
      <c r="F66" s="13">
        <v>9.9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49</v>
      </c>
      <c r="E67" s="12" t="s">
        <v>35</v>
      </c>
      <c r="F67" s="13">
        <v>0.105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50</v>
      </c>
      <c r="E68" s="12" t="s">
        <v>51</v>
      </c>
      <c r="F68" s="13">
        <v>530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52</v>
      </c>
      <c r="E69" s="12" t="s">
        <v>53</v>
      </c>
      <c r="F69" s="13">
        <v>530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54</v>
      </c>
      <c r="E70" s="12" t="s">
        <v>43</v>
      </c>
      <c r="F70" s="13">
        <v>119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26" t="s">
        <v>58</v>
      </c>
      <c r="D71" s="27"/>
      <c r="E71" s="12" t="s">
        <v>14</v>
      </c>
      <c r="F71" s="13">
        <v>1</v>
      </c>
      <c r="G71" s="14">
        <f>+G72+G73</f>
        <v>0</v>
      </c>
      <c r="H71" s="2"/>
      <c r="I71" s="15">
        <v>62</v>
      </c>
      <c r="J71" s="15">
        <v>3</v>
      </c>
    </row>
    <row r="72" spans="1:10" ht="42" customHeight="1">
      <c r="A72" s="10"/>
      <c r="B72" s="11"/>
      <c r="C72" s="11"/>
      <c r="D72" s="19" t="s">
        <v>59</v>
      </c>
      <c r="E72" s="12" t="s">
        <v>43</v>
      </c>
      <c r="F72" s="13">
        <v>123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60</v>
      </c>
      <c r="E73" s="12" t="s">
        <v>19</v>
      </c>
      <c r="F73" s="13">
        <v>13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26" t="s">
        <v>61</v>
      </c>
      <c r="D74" s="27"/>
      <c r="E74" s="12" t="s">
        <v>14</v>
      </c>
      <c r="F74" s="13">
        <v>1</v>
      </c>
      <c r="G74" s="14">
        <f>+G75</f>
        <v>0</v>
      </c>
      <c r="H74" s="2"/>
      <c r="I74" s="15">
        <v>65</v>
      </c>
      <c r="J74" s="15">
        <v>3</v>
      </c>
    </row>
    <row r="75" spans="1:10" ht="42" customHeight="1">
      <c r="A75" s="10"/>
      <c r="B75" s="11"/>
      <c r="C75" s="11"/>
      <c r="D75" s="19" t="s">
        <v>62</v>
      </c>
      <c r="E75" s="12" t="s">
        <v>63</v>
      </c>
      <c r="F75" s="13">
        <v>2</v>
      </c>
      <c r="G75" s="20"/>
      <c r="H75" s="2"/>
      <c r="I75" s="15">
        <v>66</v>
      </c>
      <c r="J75" s="15">
        <v>4</v>
      </c>
    </row>
    <row r="76" spans="1:10" ht="42" customHeight="1">
      <c r="A76" s="31" t="s">
        <v>64</v>
      </c>
      <c r="B76" s="32"/>
      <c r="C76" s="32"/>
      <c r="D76" s="27"/>
      <c r="E76" s="12" t="s">
        <v>14</v>
      </c>
      <c r="F76" s="13">
        <v>1</v>
      </c>
      <c r="G76" s="14">
        <f>+G77</f>
        <v>0</v>
      </c>
      <c r="H76" s="2"/>
      <c r="I76" s="15">
        <v>67</v>
      </c>
      <c r="J76" s="15">
        <v>1</v>
      </c>
    </row>
    <row r="77" spans="1:10" ht="42" customHeight="1">
      <c r="A77" s="10"/>
      <c r="B77" s="26" t="s">
        <v>65</v>
      </c>
      <c r="C77" s="32"/>
      <c r="D77" s="27"/>
      <c r="E77" s="12" t="s">
        <v>14</v>
      </c>
      <c r="F77" s="13">
        <v>1</v>
      </c>
      <c r="G77" s="14">
        <f>+G78+G82</f>
        <v>0</v>
      </c>
      <c r="H77" s="2"/>
      <c r="I77" s="15">
        <v>68</v>
      </c>
      <c r="J77" s="15">
        <v>2</v>
      </c>
    </row>
    <row r="78" spans="1:10" ht="42" customHeight="1">
      <c r="A78" s="10"/>
      <c r="B78" s="11"/>
      <c r="C78" s="26" t="s">
        <v>66</v>
      </c>
      <c r="D78" s="27"/>
      <c r="E78" s="12" t="s">
        <v>14</v>
      </c>
      <c r="F78" s="13">
        <v>1</v>
      </c>
      <c r="G78" s="14">
        <f>+G79+G80+G81</f>
        <v>0</v>
      </c>
      <c r="H78" s="2"/>
      <c r="I78" s="15">
        <v>69</v>
      </c>
      <c r="J78" s="15">
        <v>3</v>
      </c>
    </row>
    <row r="79" spans="1:10" ht="42" customHeight="1">
      <c r="A79" s="10"/>
      <c r="B79" s="11"/>
      <c r="C79" s="11"/>
      <c r="D79" s="19" t="s">
        <v>67</v>
      </c>
      <c r="E79" s="12" t="s">
        <v>43</v>
      </c>
      <c r="F79" s="13">
        <v>533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11"/>
      <c r="C80" s="11"/>
      <c r="D80" s="19" t="s">
        <v>68</v>
      </c>
      <c r="E80" s="12" t="s">
        <v>43</v>
      </c>
      <c r="F80" s="13">
        <v>517</v>
      </c>
      <c r="G80" s="20"/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19" t="s">
        <v>69</v>
      </c>
      <c r="E81" s="12" t="s">
        <v>43</v>
      </c>
      <c r="F81" s="13">
        <v>533</v>
      </c>
      <c r="G81" s="20"/>
      <c r="H81" s="2"/>
      <c r="I81" s="15">
        <v>72</v>
      </c>
      <c r="J81" s="15">
        <v>4</v>
      </c>
    </row>
    <row r="82" spans="1:10" ht="42" customHeight="1">
      <c r="A82" s="10"/>
      <c r="B82" s="11"/>
      <c r="C82" s="26" t="s">
        <v>70</v>
      </c>
      <c r="D82" s="27"/>
      <c r="E82" s="12" t="s">
        <v>14</v>
      </c>
      <c r="F82" s="13">
        <v>1</v>
      </c>
      <c r="G82" s="14">
        <f>+G83</f>
        <v>0</v>
      </c>
      <c r="H82" s="2"/>
      <c r="I82" s="15">
        <v>73</v>
      </c>
      <c r="J82" s="15">
        <v>3</v>
      </c>
    </row>
    <row r="83" spans="1:10" ht="42" customHeight="1">
      <c r="A83" s="10"/>
      <c r="B83" s="11"/>
      <c r="C83" s="11"/>
      <c r="D83" s="19" t="s">
        <v>71</v>
      </c>
      <c r="E83" s="12" t="s">
        <v>72</v>
      </c>
      <c r="F83" s="13">
        <v>20</v>
      </c>
      <c r="G83" s="20"/>
      <c r="H83" s="2"/>
      <c r="I83" s="15">
        <v>74</v>
      </c>
      <c r="J83" s="15">
        <v>4</v>
      </c>
    </row>
    <row r="84" spans="1:10" ht="42" customHeight="1">
      <c r="A84" s="31" t="s">
        <v>73</v>
      </c>
      <c r="B84" s="32"/>
      <c r="C84" s="32"/>
      <c r="D84" s="27"/>
      <c r="E84" s="12" t="s">
        <v>14</v>
      </c>
      <c r="F84" s="13">
        <v>1</v>
      </c>
      <c r="G84" s="14">
        <f>+G85+G91</f>
        <v>0</v>
      </c>
      <c r="H84" s="2"/>
      <c r="I84" s="15">
        <v>75</v>
      </c>
      <c r="J84" s="15"/>
    </row>
    <row r="85" spans="1:10" ht="42" customHeight="1">
      <c r="A85" s="31" t="s">
        <v>74</v>
      </c>
      <c r="B85" s="32"/>
      <c r="C85" s="32"/>
      <c r="D85" s="27"/>
      <c r="E85" s="12" t="s">
        <v>14</v>
      </c>
      <c r="F85" s="13">
        <v>1</v>
      </c>
      <c r="G85" s="14">
        <f>+G86+G87</f>
        <v>0</v>
      </c>
      <c r="H85" s="2"/>
      <c r="I85" s="15">
        <v>76</v>
      </c>
      <c r="J85" s="15">
        <v>200</v>
      </c>
    </row>
    <row r="86" spans="1:10" ht="42" customHeight="1">
      <c r="A86" s="31" t="s">
        <v>75</v>
      </c>
      <c r="B86" s="32"/>
      <c r="C86" s="32"/>
      <c r="D86" s="27"/>
      <c r="E86" s="12" t="s">
        <v>14</v>
      </c>
      <c r="F86" s="13">
        <v>1</v>
      </c>
      <c r="G86" s="20"/>
      <c r="H86" s="2"/>
      <c r="I86" s="15">
        <v>77</v>
      </c>
      <c r="J86" s="15"/>
    </row>
    <row r="87" spans="1:10" ht="42" customHeight="1">
      <c r="A87" s="31" t="s">
        <v>76</v>
      </c>
      <c r="B87" s="32"/>
      <c r="C87" s="32"/>
      <c r="D87" s="27"/>
      <c r="E87" s="12" t="s">
        <v>14</v>
      </c>
      <c r="F87" s="13">
        <v>1</v>
      </c>
      <c r="G87" s="14">
        <f>+G88</f>
        <v>0</v>
      </c>
      <c r="H87" s="2"/>
      <c r="I87" s="15">
        <v>78</v>
      </c>
      <c r="J87" s="15">
        <v>1</v>
      </c>
    </row>
    <row r="88" spans="1:10" ht="42" customHeight="1">
      <c r="A88" s="10"/>
      <c r="B88" s="26" t="s">
        <v>76</v>
      </c>
      <c r="C88" s="32"/>
      <c r="D88" s="27"/>
      <c r="E88" s="12" t="s">
        <v>14</v>
      </c>
      <c r="F88" s="13">
        <v>1</v>
      </c>
      <c r="G88" s="14">
        <f>+G89</f>
        <v>0</v>
      </c>
      <c r="H88" s="2"/>
      <c r="I88" s="15">
        <v>79</v>
      </c>
      <c r="J88" s="15">
        <v>2</v>
      </c>
    </row>
    <row r="89" spans="1:10" ht="42" customHeight="1">
      <c r="A89" s="10"/>
      <c r="B89" s="11"/>
      <c r="C89" s="26" t="s">
        <v>77</v>
      </c>
      <c r="D89" s="27"/>
      <c r="E89" s="12" t="s">
        <v>14</v>
      </c>
      <c r="F89" s="13">
        <v>1</v>
      </c>
      <c r="G89" s="14">
        <f>+G90</f>
        <v>0</v>
      </c>
      <c r="H89" s="2"/>
      <c r="I89" s="15">
        <v>80</v>
      </c>
      <c r="J89" s="15">
        <v>3</v>
      </c>
    </row>
    <row r="90" spans="1:10" ht="42" customHeight="1">
      <c r="A90" s="10"/>
      <c r="B90" s="11"/>
      <c r="C90" s="11"/>
      <c r="D90" s="19" t="s">
        <v>78</v>
      </c>
      <c r="E90" s="12" t="s">
        <v>35</v>
      </c>
      <c r="F90" s="13">
        <v>90.63</v>
      </c>
      <c r="G90" s="20"/>
      <c r="H90" s="2"/>
      <c r="I90" s="15">
        <v>81</v>
      </c>
      <c r="J90" s="15">
        <v>4</v>
      </c>
    </row>
    <row r="91" spans="1:10" ht="42" customHeight="1">
      <c r="A91" s="31" t="s">
        <v>79</v>
      </c>
      <c r="B91" s="32"/>
      <c r="C91" s="32"/>
      <c r="D91" s="27"/>
      <c r="E91" s="12" t="s">
        <v>14</v>
      </c>
      <c r="F91" s="13">
        <v>1</v>
      </c>
      <c r="G91" s="14">
        <f>+G92</f>
        <v>0</v>
      </c>
      <c r="H91" s="2"/>
      <c r="I91" s="15">
        <v>82</v>
      </c>
      <c r="J91" s="15"/>
    </row>
    <row r="92" spans="1:10" ht="42" customHeight="1">
      <c r="A92" s="31" t="s">
        <v>80</v>
      </c>
      <c r="B92" s="32"/>
      <c r="C92" s="32"/>
      <c r="D92" s="27"/>
      <c r="E92" s="12" t="s">
        <v>14</v>
      </c>
      <c r="F92" s="13">
        <v>1</v>
      </c>
      <c r="G92" s="20"/>
      <c r="H92" s="2"/>
      <c r="I92" s="15">
        <v>83</v>
      </c>
      <c r="J92" s="15"/>
    </row>
    <row r="93" spans="1:10" ht="42" customHeight="1">
      <c r="A93" s="31" t="s">
        <v>81</v>
      </c>
      <c r="B93" s="32"/>
      <c r="C93" s="32"/>
      <c r="D93" s="27"/>
      <c r="E93" s="12" t="s">
        <v>14</v>
      </c>
      <c r="F93" s="13">
        <v>1</v>
      </c>
      <c r="G93" s="20"/>
      <c r="H93" s="2"/>
      <c r="I93" s="15">
        <v>84</v>
      </c>
      <c r="J93" s="15">
        <v>220</v>
      </c>
    </row>
    <row r="94" spans="1:10" ht="42" customHeight="1">
      <c r="A94" s="31" t="s">
        <v>82</v>
      </c>
      <c r="B94" s="32"/>
      <c r="C94" s="32"/>
      <c r="D94" s="27"/>
      <c r="E94" s="12" t="s">
        <v>14</v>
      </c>
      <c r="F94" s="13">
        <v>1</v>
      </c>
      <c r="G94" s="14">
        <f>+G95</f>
        <v>0</v>
      </c>
      <c r="H94" s="2"/>
      <c r="I94" s="15">
        <v>85</v>
      </c>
      <c r="J94" s="15">
        <v>1</v>
      </c>
    </row>
    <row r="95" spans="1:10" ht="42" customHeight="1">
      <c r="A95" s="10"/>
      <c r="B95" s="26" t="s">
        <v>83</v>
      </c>
      <c r="C95" s="32"/>
      <c r="D95" s="27"/>
      <c r="E95" s="12" t="s">
        <v>14</v>
      </c>
      <c r="F95" s="13">
        <v>1</v>
      </c>
      <c r="G95" s="14">
        <f>+G96+G98</f>
        <v>0</v>
      </c>
      <c r="H95" s="2"/>
      <c r="I95" s="15">
        <v>86</v>
      </c>
      <c r="J95" s="15">
        <v>2</v>
      </c>
    </row>
    <row r="96" spans="1:10" ht="42" customHeight="1">
      <c r="A96" s="10"/>
      <c r="B96" s="11"/>
      <c r="C96" s="26" t="s">
        <v>84</v>
      </c>
      <c r="D96" s="27"/>
      <c r="E96" s="12" t="s">
        <v>14</v>
      </c>
      <c r="F96" s="13">
        <v>1</v>
      </c>
      <c r="G96" s="14">
        <f>+G97</f>
        <v>0</v>
      </c>
      <c r="H96" s="2"/>
      <c r="I96" s="15">
        <v>87</v>
      </c>
      <c r="J96" s="15">
        <v>3</v>
      </c>
    </row>
    <row r="97" spans="1:10" ht="42" customHeight="1">
      <c r="A97" s="10"/>
      <c r="B97" s="11"/>
      <c r="C97" s="11"/>
      <c r="D97" s="19" t="s">
        <v>84</v>
      </c>
      <c r="E97" s="12" t="s">
        <v>14</v>
      </c>
      <c r="F97" s="13">
        <v>1</v>
      </c>
      <c r="G97" s="20"/>
      <c r="H97" s="2"/>
      <c r="I97" s="15">
        <v>88</v>
      </c>
      <c r="J97" s="15">
        <v>4</v>
      </c>
    </row>
    <row r="98" spans="1:10" ht="42" customHeight="1">
      <c r="A98" s="10"/>
      <c r="B98" s="11"/>
      <c r="C98" s="26" t="s">
        <v>85</v>
      </c>
      <c r="D98" s="27"/>
      <c r="E98" s="12" t="s">
        <v>14</v>
      </c>
      <c r="F98" s="13">
        <v>1</v>
      </c>
      <c r="G98" s="14">
        <f>+G99</f>
        <v>0</v>
      </c>
      <c r="H98" s="2"/>
      <c r="I98" s="15">
        <v>89</v>
      </c>
      <c r="J98" s="15">
        <v>3</v>
      </c>
    </row>
    <row r="99" spans="1:10" ht="42" customHeight="1">
      <c r="A99" s="10"/>
      <c r="B99" s="11"/>
      <c r="C99" s="11"/>
      <c r="D99" s="19" t="s">
        <v>86</v>
      </c>
      <c r="E99" s="12" t="s">
        <v>87</v>
      </c>
      <c r="F99" s="13">
        <v>3</v>
      </c>
      <c r="G99" s="20"/>
      <c r="H99" s="2"/>
      <c r="I99" s="15">
        <v>90</v>
      </c>
      <c r="J99" s="15">
        <v>4</v>
      </c>
    </row>
    <row r="100" spans="1:10" ht="42" customHeight="1">
      <c r="A100" s="28" t="s">
        <v>88</v>
      </c>
      <c r="B100" s="29"/>
      <c r="C100" s="29"/>
      <c r="D100" s="30"/>
      <c r="E100" s="21" t="s">
        <v>14</v>
      </c>
      <c r="F100" s="22">
        <v>1</v>
      </c>
      <c r="G100" s="23">
        <f>+G10+G93+G94</f>
        <v>0</v>
      </c>
      <c r="H100" s="24"/>
      <c r="I100" s="25">
        <v>91</v>
      </c>
      <c r="J100" s="25">
        <v>30</v>
      </c>
    </row>
    <row r="101" spans="1:10" ht="42" customHeight="1">
      <c r="A101" s="33" t="s">
        <v>11</v>
      </c>
      <c r="B101" s="34"/>
      <c r="C101" s="34"/>
      <c r="D101" s="35"/>
      <c r="E101" s="16" t="s">
        <v>12</v>
      </c>
      <c r="F101" s="17" t="s">
        <v>12</v>
      </c>
      <c r="G101" s="18">
        <f>G100</f>
        <v>0</v>
      </c>
      <c r="I101" s="15">
        <v>92</v>
      </c>
      <c r="J101" s="15">
        <v>90</v>
      </c>
    </row>
    <row r="102" spans="1:10" ht="42" customHeight="1"/>
    <row r="103" spans="1:10" ht="42" customHeight="1"/>
  </sheetData>
  <sheetProtection algorithmName="SHA-512" hashValue="Dm393H1PJF+Xx0CWNT6dHvGL5mOknq9Kkj/9hoEhht/HyLpK5y6y0wj9cOBbxEZvAmkFHa0WWuI3JKif4Asgtg==" saltValue="Z4nv4f7X4UWMgxJgtnjD4A==" spinCount="100000" sheet="1" objects="1" scenarios="1"/>
  <mergeCells count="45">
    <mergeCell ref="A9:D9"/>
    <mergeCell ref="F3:G3"/>
    <mergeCell ref="F4:G4"/>
    <mergeCell ref="F5:G5"/>
    <mergeCell ref="A7:G7"/>
    <mergeCell ref="B8:G8"/>
    <mergeCell ref="A101:D101"/>
    <mergeCell ref="A10:D10"/>
    <mergeCell ref="A11:D11"/>
    <mergeCell ref="A12:D12"/>
    <mergeCell ref="B13:D13"/>
    <mergeCell ref="C14:D14"/>
    <mergeCell ref="C16:D16"/>
    <mergeCell ref="C61:D61"/>
    <mergeCell ref="C19:D19"/>
    <mergeCell ref="C22:D22"/>
    <mergeCell ref="B25:D25"/>
    <mergeCell ref="C26:D26"/>
    <mergeCell ref="B29:D29"/>
    <mergeCell ref="C30:D30"/>
    <mergeCell ref="C34:D34"/>
    <mergeCell ref="B37:D37"/>
    <mergeCell ref="C38:D38"/>
    <mergeCell ref="C43:D43"/>
    <mergeCell ref="C52:D52"/>
    <mergeCell ref="C89:D89"/>
    <mergeCell ref="C71:D71"/>
    <mergeCell ref="C74:D74"/>
    <mergeCell ref="A76:D76"/>
    <mergeCell ref="B77:D77"/>
    <mergeCell ref="C78:D78"/>
    <mergeCell ref="C82:D82"/>
    <mergeCell ref="A84:D84"/>
    <mergeCell ref="A85:D85"/>
    <mergeCell ref="A86:D86"/>
    <mergeCell ref="A87:D87"/>
    <mergeCell ref="B88:D88"/>
    <mergeCell ref="C98:D98"/>
    <mergeCell ref="A100:D100"/>
    <mergeCell ref="A91:D91"/>
    <mergeCell ref="A92:D92"/>
    <mergeCell ref="A93:D93"/>
    <mergeCell ref="A94:D94"/>
    <mergeCell ref="B95:D95"/>
    <mergeCell ref="C96:D96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2023-06-15T04:25:51Z</dcterms:created>
  <dcterms:modified xsi:type="dcterms:W3CDTF">2023-06-16T02:20:58Z</dcterms:modified>
</cp:coreProperties>
</file>